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4" i="1" l="1"/>
  <c r="E50" i="1"/>
  <c r="E22" i="1"/>
  <c r="E48" i="1"/>
  <c r="E64" i="1"/>
  <c r="E41" i="1"/>
  <c r="E44" i="1" s="1"/>
  <c r="E66" i="1"/>
  <c r="E17" i="1"/>
  <c r="E35" i="1"/>
  <c r="E33" i="1"/>
  <c r="E30" i="1"/>
  <c r="E26" i="1"/>
  <c r="E56" i="1" l="1"/>
  <c r="E36" i="1"/>
  <c r="E31" i="1"/>
  <c r="E32" i="2"/>
  <c r="E33" i="2" s="1"/>
  <c r="E29" i="2"/>
  <c r="E27" i="2"/>
  <c r="E30" i="2" s="1"/>
  <c r="E34" i="2" s="1"/>
  <c r="E21" i="2"/>
  <c r="E17" i="2"/>
  <c r="E14" i="2"/>
  <c r="E18" i="2" s="1"/>
  <c r="E22" i="2" s="1"/>
  <c r="E62" i="1"/>
  <c r="E67" i="1" s="1"/>
  <c r="E20" i="1"/>
  <c r="E23" i="1" s="1"/>
  <c r="E57" i="1" l="1"/>
</calcChain>
</file>

<file path=xl/sharedStrings.xml><?xml version="1.0" encoding="utf-8"?>
<sst xmlns="http://schemas.openxmlformats.org/spreadsheetml/2006/main" count="150" uniqueCount="87">
  <si>
    <t>ДОДАТОК ДО   РІШЕННЯ БОРОДІНСЬКОЇ  СЕЛИЩНОЇ РАДИ</t>
  </si>
  <si>
    <t>«Про       внесення      змін  та доповнень  до  рішення    селищної  ради</t>
  </si>
  <si>
    <t>«Про    місцевий   бюджет Бородінської селищної ради на 2022 рік».</t>
  </si>
  <si>
    <t>від  16.02.2022року № ____ -VІІІ .</t>
  </si>
  <si>
    <t>Відповідно до статті 78 Бюджетного Кодексу України пропонуємо внести  такі зміни та доповнення до  рішення  селищної   ради від  17.12.2021 року № 221 -VІІІ   ,,Про  бюджет Бородінської селищної ради на 2022 рік’’:</t>
  </si>
  <si>
    <r>
      <t>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1"/>
        <color theme="1"/>
        <rFont val="Times New Roman"/>
        <family val="1"/>
        <charset val="204"/>
      </rPr>
      <t xml:space="preserve"> Внести зміни  до розпису видаткової частини загального фонду бюджету , а саме :</t>
    </r>
  </si>
  <si>
    <r>
      <t xml:space="preserve">  </t>
    </r>
    <r>
      <rPr>
        <sz val="11"/>
        <color theme="1"/>
        <rFont val="Times New Roman"/>
        <family val="1"/>
        <charset val="204"/>
      </rPr>
      <t>1.1.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Збільшити видаткову  частину загального фонду селищного бюджету на  35,328 тис. грн., з них</t>
    </r>
    <r>
      <rPr>
        <sz val="10"/>
        <color theme="1"/>
        <rFont val="Times New Roman"/>
        <family val="1"/>
        <charset val="204"/>
      </rPr>
      <t>:</t>
    </r>
  </si>
  <si>
    <t>Розпорядники</t>
  </si>
  <si>
    <r>
      <t xml:space="preserve"> </t>
    </r>
    <r>
      <rPr>
        <sz val="11"/>
        <color theme="1"/>
        <rFont val="Times New Roman"/>
        <family val="1"/>
        <charset val="204"/>
      </rPr>
      <t>КПКВКМБ</t>
    </r>
  </si>
  <si>
    <t>КЕКВ</t>
  </si>
  <si>
    <t>Сума,</t>
  </si>
  <si>
    <t>Примітка</t>
  </si>
  <si>
    <t>тис. грн.</t>
  </si>
  <si>
    <t>Апарат Бородінської селищної ради</t>
  </si>
  <si>
    <t>0110150 «Організаційне,інформаційно-аналітичне та матеріально-технічне забезпечення діяльності обласної ради,районної ради, районної у місті ради (у разі ії створення ), міської, селищної,сільської рад</t>
  </si>
  <si>
    <r>
      <rPr>
        <i/>
        <sz val="10"/>
        <color theme="1"/>
        <rFont val="Times New Roman"/>
        <family val="1"/>
        <charset val="204"/>
      </rPr>
      <t>Коригування кошторисних призначень:</t>
    </r>
    <r>
      <rPr>
        <sz val="10"/>
        <color theme="1"/>
        <rFont val="Times New Roman"/>
        <family val="1"/>
        <charset val="204"/>
      </rPr>
      <t xml:space="preserve"> Оплата електроенергії</t>
    </r>
  </si>
  <si>
    <t>Коригування кошторисних призначень: Оплата природного газу</t>
  </si>
  <si>
    <t>Ітого</t>
  </si>
  <si>
    <t>0116030 "Організація благоустрою населених пунктів"</t>
  </si>
  <si>
    <t xml:space="preserve">Зменшення  обсягу фінансування </t>
  </si>
  <si>
    <t>Всього</t>
  </si>
  <si>
    <t>Відділ освіти Бородінської селищної ради</t>
  </si>
  <si>
    <r>
      <t xml:space="preserve">0611021 </t>
    </r>
    <r>
      <rPr>
        <sz val="10"/>
        <color theme="1"/>
        <rFont val="Times New Roman"/>
        <family val="1"/>
        <charset val="204"/>
      </rPr>
      <t>«Надання загальної середньої освіти закладами загальної середньої освіти»</t>
    </r>
  </si>
  <si>
    <t>Коригування кошторисних призначень: Оплата електроенергії</t>
  </si>
  <si>
    <t>Всього по відділу освіти Бородінської селищної ради</t>
  </si>
  <si>
    <t>Всього по загальному фонду</t>
  </si>
  <si>
    <r>
      <t xml:space="preserve">     2. До спеціального фонду селищного бюджету внести наступні зміни:  </t>
    </r>
    <r>
      <rPr>
        <sz val="11"/>
        <color theme="1"/>
        <rFont val="Times New Roman"/>
        <family val="1"/>
        <charset val="204"/>
      </rPr>
      <t>Зменьшити видаткову  частину спеціального фонду селищного бюджету на   35,328 тис. грн. з них :</t>
    </r>
  </si>
  <si>
    <t>КФК</t>
  </si>
  <si>
    <t>117363 "Виконання інвестиційних проектів в рамках здійснення заходів щодо соціально-економічного розвитку окремих територій"</t>
  </si>
  <si>
    <t>На завершення об'єкта «Будивництво  артезіанської свірдловини для водопостачання  жітелів с..Евгенівка, Тарутинський район, Одеської області»</t>
  </si>
  <si>
    <t>Всього по апарату</t>
  </si>
  <si>
    <t>Відділ соціального захисту , військового обліку та соціальних послуг</t>
  </si>
  <si>
    <t>0813124"Створення та забезпечення діяльності спеціальних служб підтримки осіб, які постраждали від домашнього насильства та/або насильства за ознакою статті</t>
  </si>
  <si>
    <t>Зменшення  обсягу фінансування на інші функції бюджету</t>
  </si>
  <si>
    <t>Всього по спеціальному фонду</t>
  </si>
  <si>
    <t>Селищний голова                                                         Іван КЮССЕ</t>
  </si>
  <si>
    <t>0116020 «Забезпечення функцінування підприємст, установ та організацій, що виробляють та/або надають житлово-комунальні послуги»»</t>
  </si>
  <si>
    <t>Відділ фінансів, бухгалтерського обліку та звітності</t>
  </si>
  <si>
    <t>3718710 "Резервний фонд місцевого бюджету"</t>
  </si>
  <si>
    <t>Коригування кошторисних призначень:</t>
  </si>
  <si>
    <t>1 Внести зміни до розпису доходної частини загального фонду бюджету, а саме:</t>
  </si>
  <si>
    <r>
      <t>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1"/>
        <color theme="1"/>
        <rFont val="Times New Roman"/>
        <family val="1"/>
        <charset val="204"/>
      </rPr>
      <t xml:space="preserve"> Внести зміни  до розпису видаткової частини загального фонду бюджету , а саме :</t>
    </r>
  </si>
  <si>
    <r>
      <t>0611200</t>
    </r>
    <r>
      <rPr>
        <b/>
        <sz val="8"/>
        <color theme="1"/>
        <rFont val="Times New Roman"/>
        <family val="1"/>
        <charset val="204"/>
      </rPr>
      <t xml:space="preserve"> "</t>
    </r>
    <r>
      <rPr>
        <sz val="9"/>
        <color theme="1"/>
        <rFont val="Times New Roman"/>
        <family val="1"/>
        <charset val="204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потребами"</t>
    </r>
  </si>
  <si>
    <t xml:space="preserve">За рахунок субвенції : Нарахування на  оплату праці </t>
  </si>
  <si>
    <t xml:space="preserve">За рахунок субвенції : Заробітна плата </t>
  </si>
  <si>
    <t xml:space="preserve">За рахунок субвенції: придбання предметів та матеріалів для корекції занять для дітей з особл. потребами </t>
  </si>
  <si>
    <t xml:space="preserve">       «Про  внесення  змін  та доповнень  до  рішення    селищної  ради</t>
  </si>
  <si>
    <t xml:space="preserve">Служба у справах дітей </t>
  </si>
  <si>
    <t>0910160 "Керівництво і управління у відповідній сфері у
містах (місті Києві), селищах, селах,
територіальних громадах"</t>
  </si>
  <si>
    <t>1210160 "Керівництво і управління у відповідній сфері у
містах (місті Києві), селищах, селах,
територіальних громадах"</t>
  </si>
  <si>
    <t xml:space="preserve">Відділ культури, молоді та спорту </t>
  </si>
  <si>
    <t>0813160 "Надання соціальних гарантій фізичним особам, які надають соціальні послуги  громадянам похілого віку, особам з інвалідністю, дітям з інвалідністю, хворим, які не здатні до самообслуговування і потребують сторонньої допомоги</t>
  </si>
  <si>
    <t>Коригування кошторисних призначень: допомога по догляду за інвалідами</t>
  </si>
  <si>
    <t xml:space="preserve">Коригування кошторисних призначень: </t>
  </si>
  <si>
    <t>Коригування кошторисних призначень: Заробітна  плата (3 од.)</t>
  </si>
  <si>
    <t>0110150 "Керівництво і управління у відповідній сфері у
містах (місті Києві), селищах, селах,
територіальних громадах"</t>
  </si>
  <si>
    <t xml:space="preserve"> Нарахування на оплату праці</t>
  </si>
  <si>
    <t>Відділ житлово-комунального господарста торгівельного обслуговування, містобудування, архітектури та благоустрою населених пунктів</t>
  </si>
  <si>
    <t>1014081 "Забезпечення діяльності інших закладів в галузі культури і мистецтва"</t>
  </si>
  <si>
    <r>
      <t xml:space="preserve">0611141 </t>
    </r>
    <r>
      <rPr>
        <sz val="10"/>
        <color theme="1"/>
        <rFont val="Times New Roman"/>
        <family val="1"/>
        <charset val="204"/>
      </rPr>
      <t>«Забезпечення діяльності інших закладів у сфері освіти»</t>
    </r>
  </si>
  <si>
    <t>Коригування кошторисних прзначень:</t>
  </si>
  <si>
    <t>1216020 «Забезпечення функцінування підприємст, установ та організацій, що виробляють та/або надають житлово-комунальні послуги»»</t>
  </si>
  <si>
    <t>1216030 "Організація благоустрою населених пунктів"</t>
  </si>
  <si>
    <t>Оплата за послуги по благоустрою</t>
  </si>
  <si>
    <t xml:space="preserve">Залишок бюджетних асигнувань: </t>
  </si>
  <si>
    <t>Коригування кошторисних призначень: Заробітна плата</t>
  </si>
  <si>
    <t>Коригування кошторисних призначень: Нарахування на оплату праці</t>
  </si>
  <si>
    <t>0813140 "Оздоровлення та відпочінок дітей (крім заходів з оздоровлення дітей, що здійснюються за рахунок коштів на оздоровлення громадян, які постраждали  в наслідок Чорнобильської катастрофи)</t>
  </si>
  <si>
    <t>Коригування кошторисних призначень: придбання програми ІПК "Місцевий бюджет" та обслуг. компьют. техники</t>
  </si>
  <si>
    <t xml:space="preserve">0913242 "Інші заходи у сфері соціального захисту і соціального забезпечення" </t>
  </si>
  <si>
    <t>Комплексна програма захисту прав дітей та розвитку сімейних форм виховання "Дитинство" Бородінської селищної ради на 2022-2026 роки</t>
  </si>
  <si>
    <t xml:space="preserve">Облаштування робочого місця (Придбання компьютерної техникі (1 од.)) </t>
  </si>
  <si>
    <t>Коригування кошторисних призначень: Заробітна  плата (2 од.)</t>
  </si>
  <si>
    <t>Придбання канц. товарів, флешки, папір, бензін та запчастини.</t>
  </si>
  <si>
    <t>Коригування кошторисних призначень: Придбання компьютерної техникі (1 од.) та канц. товари, бумага, флешки</t>
  </si>
  <si>
    <r>
      <t xml:space="preserve">     2. До спеціального фонду селищного бюджету внести наступні зміни:  </t>
    </r>
    <r>
      <rPr>
        <sz val="11"/>
        <color theme="1"/>
        <rFont val="Times New Roman"/>
        <family val="1"/>
        <charset val="204"/>
      </rPr>
      <t>Зменьшити видаткову  частину спеціального фонду селищного бюджету ( бюджет розвитку) на   413,00  тис. грн. з них :</t>
    </r>
  </si>
  <si>
    <t>1.1 Зменьшити планові показники за кодами класифікації доходів 11010100 "Податок на доходи фізичних осіб, що сплачується податковими агентами, із доходів платника податку у вигляді заробітної плати" на 400,000 тис. грн.</t>
  </si>
  <si>
    <r>
      <rPr>
        <sz val="11"/>
        <color theme="1"/>
        <rFont val="Times New Roman"/>
        <family val="1"/>
        <charset val="204"/>
      </rPr>
      <t>2.1.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Збільшити видаткову  частину загального фонду селищного бюджету на  413,00 тис. грн., з них</t>
    </r>
    <r>
      <rPr>
        <sz val="10"/>
        <color theme="1"/>
        <rFont val="Times New Roman"/>
        <family val="1"/>
        <charset val="204"/>
      </rPr>
      <t>:</t>
    </r>
  </si>
  <si>
    <t>1.2 Збільшити планові показники за кодами класифікації доходів 11010200 "Податок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агентами" на 400,000 тис. грн.</t>
  </si>
  <si>
    <t xml:space="preserve">Забезпечення необхідним приладдям дітей з малозабезпечених та багатодітних сімей до нового навчального року </t>
  </si>
  <si>
    <t>Облаштування робочого місця (придбання компьютерної техникі (2 од.) та меблі)</t>
  </si>
  <si>
    <t>Дотація комунальним підприємствам: КП «Височанське-2» - 361,0 тис.грн., КП «Весела Долина» - 290,540 тис.грн., КП «Лісне» - 371,440 тис.грн., КП «Господар» - 324,547 тис.грн., КП "Благоустрій Бородінської громади" - 655,980 тис.грн.</t>
  </si>
  <si>
    <t>Відділ соціального захисту, військового обліку та соціальних послуг</t>
  </si>
  <si>
    <t>«Про  бюджет Бородінської селищної ради на 2022 рік».</t>
  </si>
  <si>
    <t>Залишок бюджетних асигнувань: Оплата  послуг з благоустрою</t>
  </si>
  <si>
    <t>Заробітна плата (3 од.)</t>
  </si>
  <si>
    <t>від  17.06.2022 року № 288-VІІІ.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</si>
</sst>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center" wrapText="1"/>
    </xf>
    <xf numFmtId="164" fontId="11" fillId="0" borderId="4" xfId="0" applyNumberFormat="1" applyFont="1" applyBorder="1" applyAlignment="1">
      <alignment horizontal="right" vertical="top" wrapText="1"/>
    </xf>
    <xf numFmtId="164" fontId="11" fillId="0" borderId="6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0" fontId="8" fillId="0" borderId="9" xfId="0" applyFont="1" applyBorder="1" applyAlignment="1">
      <alignment vertical="top" wrapText="1"/>
    </xf>
    <xf numFmtId="164" fontId="12" fillId="0" borderId="4" xfId="0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center"/>
    </xf>
    <xf numFmtId="164" fontId="10" fillId="0" borderId="10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4" fontId="10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1" fillId="0" borderId="2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4" fontId="10" fillId="0" borderId="3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19" xfId="0" applyFont="1" applyBorder="1" applyAlignment="1"/>
    <xf numFmtId="0" fontId="4" fillId="0" borderId="1" xfId="0" applyFont="1" applyBorder="1" applyAlignment="1">
      <alignment vertical="top" wrapText="1"/>
    </xf>
    <xf numFmtId="0" fontId="0" fillId="0" borderId="3" xfId="0" applyBorder="1"/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abSelected="1" topLeftCell="B1" workbookViewId="0">
      <selection activeCell="B5" sqref="B5:F5"/>
    </sheetView>
  </sheetViews>
  <sheetFormatPr defaultRowHeight="15" x14ac:dyDescent="0.25"/>
  <cols>
    <col min="1" max="1" width="2" customWidth="1"/>
    <col min="2" max="2" width="24.28515625" customWidth="1"/>
    <col min="3" max="3" width="31.7109375" customWidth="1"/>
    <col min="4" max="4" width="9.140625" style="4"/>
    <col min="5" max="5" width="10.85546875" style="4" customWidth="1"/>
    <col min="6" max="6" width="36.28515625" customWidth="1"/>
  </cols>
  <sheetData>
    <row r="1" spans="2:10" ht="15.75" x14ac:dyDescent="0.25">
      <c r="B1" s="126"/>
      <c r="C1" s="126"/>
      <c r="D1" s="126"/>
      <c r="E1" s="126"/>
      <c r="F1" s="126"/>
    </row>
    <row r="2" spans="2:10" ht="15.75" x14ac:dyDescent="0.25">
      <c r="B2" s="126" t="s">
        <v>0</v>
      </c>
      <c r="C2" s="126"/>
      <c r="D2" s="126"/>
      <c r="E2" s="126"/>
      <c r="F2" s="126"/>
    </row>
    <row r="3" spans="2:10" ht="15.75" x14ac:dyDescent="0.25">
      <c r="B3" s="126" t="s">
        <v>46</v>
      </c>
      <c r="C3" s="126"/>
      <c r="D3" s="126"/>
      <c r="E3" s="126"/>
      <c r="F3" s="126"/>
    </row>
    <row r="4" spans="2:10" ht="15.75" x14ac:dyDescent="0.25">
      <c r="B4" s="126" t="s">
        <v>83</v>
      </c>
      <c r="C4" s="126"/>
      <c r="D4" s="126"/>
      <c r="E4" s="126"/>
      <c r="F4" s="126"/>
    </row>
    <row r="5" spans="2:10" ht="15.75" x14ac:dyDescent="0.25">
      <c r="B5" s="126" t="s">
        <v>86</v>
      </c>
      <c r="C5" s="126"/>
      <c r="D5" s="126"/>
      <c r="E5" s="126"/>
      <c r="F5" s="126"/>
    </row>
    <row r="6" spans="2:10" ht="49.5" customHeight="1" x14ac:dyDescent="0.25">
      <c r="B6" s="118" t="s">
        <v>4</v>
      </c>
      <c r="C6" s="118"/>
      <c r="D6" s="118"/>
      <c r="E6" s="118"/>
      <c r="F6" s="118"/>
    </row>
    <row r="7" spans="2:10" ht="18.75" customHeight="1" x14ac:dyDescent="0.25">
      <c r="B7" s="119" t="s">
        <v>40</v>
      </c>
      <c r="C7" s="119"/>
      <c r="D7" s="119"/>
      <c r="E7" s="119"/>
      <c r="F7" s="119"/>
    </row>
    <row r="8" spans="2:10" ht="33" customHeight="1" x14ac:dyDescent="0.25">
      <c r="B8" s="120" t="s">
        <v>76</v>
      </c>
      <c r="C8" s="120"/>
      <c r="D8" s="120"/>
      <c r="E8" s="120"/>
      <c r="F8" s="120"/>
    </row>
    <row r="9" spans="2:10" ht="45" customHeight="1" x14ac:dyDescent="0.25">
      <c r="B9" s="120" t="s">
        <v>78</v>
      </c>
      <c r="C9" s="120"/>
      <c r="D9" s="120"/>
      <c r="E9" s="120"/>
      <c r="F9" s="120"/>
    </row>
    <row r="10" spans="2:10" ht="19.5" customHeight="1" x14ac:dyDescent="0.25">
      <c r="B10" s="1" t="s">
        <v>41</v>
      </c>
      <c r="C10" s="2"/>
      <c r="D10" s="2"/>
      <c r="E10" s="2"/>
      <c r="F10" s="2"/>
    </row>
    <row r="11" spans="2:10" ht="19.5" thickBot="1" x14ac:dyDescent="0.35">
      <c r="B11" s="121" t="s">
        <v>77</v>
      </c>
      <c r="C11" s="121"/>
      <c r="D11" s="121"/>
      <c r="E11" s="121"/>
      <c r="F11" s="121"/>
    </row>
    <row r="12" spans="2:10" ht="15.75" customHeight="1" thickBot="1" x14ac:dyDescent="0.3">
      <c r="B12" s="112" t="s">
        <v>7</v>
      </c>
      <c r="C12" s="122" t="s">
        <v>8</v>
      </c>
      <c r="D12" s="110" t="s">
        <v>9</v>
      </c>
      <c r="E12" s="5" t="s">
        <v>10</v>
      </c>
      <c r="F12" s="112" t="s">
        <v>11</v>
      </c>
      <c r="J12" s="109"/>
    </row>
    <row r="13" spans="2:10" ht="16.5" customHeight="1" thickBot="1" x14ac:dyDescent="0.3">
      <c r="B13" s="113"/>
      <c r="C13" s="123"/>
      <c r="D13" s="111"/>
      <c r="E13" s="58" t="s">
        <v>12</v>
      </c>
      <c r="F13" s="113"/>
    </row>
    <row r="14" spans="2:10" ht="20.25" customHeight="1" thickBot="1" x14ac:dyDescent="0.3">
      <c r="B14" s="129" t="s">
        <v>13</v>
      </c>
      <c r="C14" s="124" t="s">
        <v>55</v>
      </c>
      <c r="D14" s="88"/>
      <c r="E14" s="90"/>
      <c r="F14" s="18" t="s">
        <v>39</v>
      </c>
    </row>
    <row r="15" spans="2:10" ht="16.5" customHeight="1" thickBot="1" x14ac:dyDescent="0.3">
      <c r="B15" s="130"/>
      <c r="C15" s="125"/>
      <c r="D15" s="89">
        <v>2111</v>
      </c>
      <c r="E15" s="17">
        <v>-155.30000000000001</v>
      </c>
      <c r="F15" s="18" t="s">
        <v>85</v>
      </c>
    </row>
    <row r="16" spans="2:10" ht="21.75" customHeight="1" thickBot="1" x14ac:dyDescent="0.3">
      <c r="B16" s="130"/>
      <c r="C16" s="125"/>
      <c r="D16" s="91">
        <v>2120</v>
      </c>
      <c r="E16" s="19">
        <v>-34.19</v>
      </c>
      <c r="F16" s="18" t="s">
        <v>56</v>
      </c>
    </row>
    <row r="17" spans="2:6" ht="16.5" thickBot="1" x14ac:dyDescent="0.3">
      <c r="B17" s="130"/>
      <c r="C17" s="13" t="s">
        <v>17</v>
      </c>
      <c r="D17" s="14"/>
      <c r="E17" s="15">
        <f>SUM(E15:E16)</f>
        <v>-189.49</v>
      </c>
      <c r="F17" s="20"/>
    </row>
    <row r="18" spans="2:6" ht="15.75" customHeight="1" thickBot="1" x14ac:dyDescent="0.3">
      <c r="B18" s="130"/>
      <c r="C18" s="124" t="s">
        <v>36</v>
      </c>
      <c r="D18" s="114">
        <v>2610</v>
      </c>
      <c r="E18" s="116">
        <v>-2003.5070000000001</v>
      </c>
      <c r="F18" s="20" t="s">
        <v>64</v>
      </c>
    </row>
    <row r="19" spans="2:6" ht="77.25" thickBot="1" x14ac:dyDescent="0.3">
      <c r="B19" s="130"/>
      <c r="C19" s="125"/>
      <c r="D19" s="115"/>
      <c r="E19" s="117"/>
      <c r="F19" s="9" t="s">
        <v>81</v>
      </c>
    </row>
    <row r="20" spans="2:6" ht="16.5" thickBot="1" x14ac:dyDescent="0.3">
      <c r="B20" s="130"/>
      <c r="C20" s="13" t="s">
        <v>17</v>
      </c>
      <c r="D20" s="19"/>
      <c r="E20" s="108">
        <f>SUM(E18:E19)</f>
        <v>-2003.5070000000001</v>
      </c>
      <c r="F20" s="16"/>
    </row>
    <row r="21" spans="2:6" ht="26.25" thickBot="1" x14ac:dyDescent="0.3">
      <c r="B21" s="130"/>
      <c r="C21" s="13" t="s">
        <v>18</v>
      </c>
      <c r="D21" s="21">
        <v>2240</v>
      </c>
      <c r="E21" s="15">
        <v>-400</v>
      </c>
      <c r="F21" s="16" t="s">
        <v>84</v>
      </c>
    </row>
    <row r="22" spans="2:6" ht="16.5" thickBot="1" x14ac:dyDescent="0.3">
      <c r="B22" s="131"/>
      <c r="C22" s="13" t="s">
        <v>17</v>
      </c>
      <c r="D22" s="21"/>
      <c r="E22" s="15">
        <f>SUM(E21)</f>
        <v>-400</v>
      </c>
      <c r="F22" s="16"/>
    </row>
    <row r="23" spans="2:6" ht="16.5" thickBot="1" x14ac:dyDescent="0.3">
      <c r="B23" s="142" t="s">
        <v>20</v>
      </c>
      <c r="C23" s="143"/>
      <c r="D23" s="21"/>
      <c r="E23" s="29">
        <f>E17+E20+E22</f>
        <v>-2592.9970000000003</v>
      </c>
      <c r="F23" s="23"/>
    </row>
    <row r="24" spans="2:6" ht="27" customHeight="1" thickBot="1" x14ac:dyDescent="0.3">
      <c r="B24" s="129" t="s">
        <v>21</v>
      </c>
      <c r="C24" s="144" t="s">
        <v>59</v>
      </c>
      <c r="D24" s="47">
        <v>2111</v>
      </c>
      <c r="E24" s="25">
        <v>-194.97200000000001</v>
      </c>
      <c r="F24" s="18" t="s">
        <v>65</v>
      </c>
    </row>
    <row r="25" spans="2:6" ht="29.25" customHeight="1" thickBot="1" x14ac:dyDescent="0.3">
      <c r="B25" s="130"/>
      <c r="C25" s="145"/>
      <c r="D25" s="93">
        <v>2120</v>
      </c>
      <c r="E25" s="57">
        <v>-42.893999999999998</v>
      </c>
      <c r="F25" s="18" t="s">
        <v>66</v>
      </c>
    </row>
    <row r="26" spans="2:6" ht="18.75" customHeight="1" thickBot="1" x14ac:dyDescent="0.3">
      <c r="B26" s="131"/>
      <c r="C26" s="60" t="s">
        <v>17</v>
      </c>
      <c r="D26" s="68"/>
      <c r="E26" s="57">
        <f>E24+E25</f>
        <v>-237.86600000000001</v>
      </c>
      <c r="F26" s="18"/>
    </row>
    <row r="27" spans="2:6" ht="30.75" hidden="1" customHeight="1" thickBot="1" x14ac:dyDescent="0.3">
      <c r="B27" s="86"/>
      <c r="C27" s="137" t="s">
        <v>42</v>
      </c>
      <c r="D27" s="69">
        <v>2111</v>
      </c>
      <c r="E27" s="57"/>
      <c r="F27" s="18" t="s">
        <v>44</v>
      </c>
    </row>
    <row r="28" spans="2:6" ht="29.25" hidden="1" customHeight="1" thickBot="1" x14ac:dyDescent="0.3">
      <c r="B28" s="86"/>
      <c r="C28" s="138"/>
      <c r="D28" s="70">
        <v>2120</v>
      </c>
      <c r="E28" s="57"/>
      <c r="F28" s="18" t="s">
        <v>43</v>
      </c>
    </row>
    <row r="29" spans="2:6" ht="39.75" hidden="1" customHeight="1" thickBot="1" x14ac:dyDescent="0.3">
      <c r="B29" s="86"/>
      <c r="C29" s="139"/>
      <c r="D29" s="71">
        <v>2210</v>
      </c>
      <c r="E29" s="57"/>
      <c r="F29" s="18" t="s">
        <v>45</v>
      </c>
    </row>
    <row r="30" spans="2:6" ht="15" hidden="1" customHeight="1" thickBot="1" x14ac:dyDescent="0.3">
      <c r="B30" s="86"/>
      <c r="C30" s="62" t="s">
        <v>17</v>
      </c>
      <c r="D30" s="65"/>
      <c r="E30" s="57">
        <f>E27+E28+E29</f>
        <v>0</v>
      </c>
      <c r="F30" s="18"/>
    </row>
    <row r="31" spans="2:6" ht="17.25" customHeight="1" thickBot="1" x14ac:dyDescent="0.3">
      <c r="B31" s="140" t="s">
        <v>20</v>
      </c>
      <c r="C31" s="141"/>
      <c r="D31" s="65"/>
      <c r="E31" s="57">
        <f>E26+E30</f>
        <v>-237.86600000000001</v>
      </c>
      <c r="F31" s="18"/>
    </row>
    <row r="32" spans="2:6" ht="83.25" customHeight="1" thickBot="1" x14ac:dyDescent="0.3">
      <c r="B32" s="133" t="s">
        <v>82</v>
      </c>
      <c r="C32" s="104" t="s">
        <v>67</v>
      </c>
      <c r="D32" s="24">
        <v>2730</v>
      </c>
      <c r="E32" s="92">
        <v>-50</v>
      </c>
      <c r="F32" s="18" t="s">
        <v>53</v>
      </c>
    </row>
    <row r="33" spans="2:6" ht="17.25" customHeight="1" thickBot="1" x14ac:dyDescent="0.3">
      <c r="B33" s="134"/>
      <c r="C33" s="81" t="s">
        <v>17</v>
      </c>
      <c r="D33" s="65"/>
      <c r="E33" s="57">
        <f>SUM(E32)</f>
        <v>-50</v>
      </c>
      <c r="F33" s="18"/>
    </row>
    <row r="34" spans="2:6" ht="101.25" customHeight="1" thickBot="1" x14ac:dyDescent="0.3">
      <c r="B34" s="134"/>
      <c r="C34" s="82" t="s">
        <v>51</v>
      </c>
      <c r="D34" s="13">
        <v>2730</v>
      </c>
      <c r="E34" s="85">
        <v>67.703000000000003</v>
      </c>
      <c r="F34" s="18" t="s">
        <v>52</v>
      </c>
    </row>
    <row r="35" spans="2:6" ht="18" customHeight="1" thickBot="1" x14ac:dyDescent="0.3">
      <c r="B35" s="135"/>
      <c r="C35" s="81" t="s">
        <v>17</v>
      </c>
      <c r="D35" s="65"/>
      <c r="E35" s="57">
        <f>SUM(E34)</f>
        <v>67.703000000000003</v>
      </c>
      <c r="F35" s="18"/>
    </row>
    <row r="36" spans="2:6" ht="15.75" customHeight="1" thickBot="1" x14ac:dyDescent="0.3">
      <c r="B36" s="59"/>
      <c r="C36" s="13" t="s">
        <v>20</v>
      </c>
      <c r="D36" s="65"/>
      <c r="E36" s="57">
        <f>E33+E35</f>
        <v>17.703000000000003</v>
      </c>
      <c r="F36" s="18"/>
    </row>
    <row r="37" spans="2:6" ht="27" customHeight="1" thickBot="1" x14ac:dyDescent="0.3">
      <c r="B37" s="129" t="s">
        <v>47</v>
      </c>
      <c r="C37" s="129" t="s">
        <v>48</v>
      </c>
      <c r="D37" s="74">
        <v>2111</v>
      </c>
      <c r="E37" s="57">
        <v>194.97200000000001</v>
      </c>
      <c r="F37" s="18" t="s">
        <v>54</v>
      </c>
    </row>
    <row r="38" spans="2:6" ht="39" customHeight="1" thickBot="1" x14ac:dyDescent="0.3">
      <c r="B38" s="130"/>
      <c r="C38" s="130"/>
      <c r="D38" s="65">
        <v>2120</v>
      </c>
      <c r="E38" s="57">
        <v>42.893999999999998</v>
      </c>
      <c r="F38" s="18" t="s">
        <v>56</v>
      </c>
    </row>
    <row r="39" spans="2:6" ht="41.25" customHeight="1" thickBot="1" x14ac:dyDescent="0.3">
      <c r="B39" s="130"/>
      <c r="C39" s="130"/>
      <c r="D39" s="65">
        <v>2210</v>
      </c>
      <c r="E39" s="78">
        <v>31.1</v>
      </c>
      <c r="F39" s="18" t="s">
        <v>74</v>
      </c>
    </row>
    <row r="40" spans="2:6" ht="39" customHeight="1" thickBot="1" x14ac:dyDescent="0.3">
      <c r="B40" s="131"/>
      <c r="C40" s="131"/>
      <c r="D40" s="65">
        <v>2240</v>
      </c>
      <c r="E40" s="78">
        <v>3.9</v>
      </c>
      <c r="F40" s="18" t="s">
        <v>68</v>
      </c>
    </row>
    <row r="41" spans="2:6" ht="18.75" customHeight="1" thickBot="1" x14ac:dyDescent="0.3">
      <c r="B41" s="87"/>
      <c r="C41" s="81" t="s">
        <v>17</v>
      </c>
      <c r="D41" s="65"/>
      <c r="E41" s="78">
        <f>SUM(E37:E40)</f>
        <v>272.86599999999999</v>
      </c>
      <c r="F41" s="18"/>
    </row>
    <row r="42" spans="2:6" ht="42.75" customHeight="1" thickBot="1" x14ac:dyDescent="0.3">
      <c r="B42" s="87"/>
      <c r="C42" s="13" t="s">
        <v>69</v>
      </c>
      <c r="D42" s="65">
        <v>2210</v>
      </c>
      <c r="E42" s="78">
        <v>24</v>
      </c>
      <c r="F42" s="18" t="s">
        <v>39</v>
      </c>
    </row>
    <row r="43" spans="2:6" ht="57.75" customHeight="1" thickBot="1" x14ac:dyDescent="0.3">
      <c r="B43" s="87"/>
      <c r="C43" s="13" t="s">
        <v>70</v>
      </c>
      <c r="D43" s="65"/>
      <c r="E43" s="78">
        <v>24</v>
      </c>
      <c r="F43" s="18" t="s">
        <v>79</v>
      </c>
    </row>
    <row r="44" spans="2:6" ht="15.75" customHeight="1" thickBot="1" x14ac:dyDescent="0.3">
      <c r="B44" s="22"/>
      <c r="C44" s="72" t="s">
        <v>20</v>
      </c>
      <c r="D44" s="65"/>
      <c r="E44" s="78">
        <f>E41+E42</f>
        <v>296.86599999999999</v>
      </c>
      <c r="F44" s="18"/>
    </row>
    <row r="45" spans="2:6" ht="31.5" customHeight="1" thickBot="1" x14ac:dyDescent="0.3">
      <c r="B45" s="129" t="s">
        <v>57</v>
      </c>
      <c r="C45" s="124" t="s">
        <v>49</v>
      </c>
      <c r="D45" s="77">
        <v>2111</v>
      </c>
      <c r="E45" s="27">
        <v>262.66800000000001</v>
      </c>
      <c r="F45" s="18" t="s">
        <v>54</v>
      </c>
    </row>
    <row r="46" spans="2:6" ht="24" customHeight="1" thickBot="1" x14ac:dyDescent="0.3">
      <c r="B46" s="130"/>
      <c r="C46" s="125"/>
      <c r="D46" s="77">
        <v>2120</v>
      </c>
      <c r="E46" s="27">
        <v>57.786999999999999</v>
      </c>
      <c r="F46" s="20" t="s">
        <v>56</v>
      </c>
    </row>
    <row r="47" spans="2:6" ht="35.25" customHeight="1" thickBot="1" x14ac:dyDescent="0.3">
      <c r="B47" s="130"/>
      <c r="C47" s="132"/>
      <c r="D47" s="77">
        <v>2210</v>
      </c>
      <c r="E47" s="27">
        <v>76.5</v>
      </c>
      <c r="F47" s="38" t="s">
        <v>73</v>
      </c>
    </row>
    <row r="48" spans="2:6" ht="20.25" customHeight="1" thickBot="1" x14ac:dyDescent="0.3">
      <c r="B48" s="130"/>
      <c r="C48" s="94" t="s">
        <v>17</v>
      </c>
      <c r="D48" s="77"/>
      <c r="E48" s="27">
        <f>SUM(E45:E47)</f>
        <v>396.95499999999998</v>
      </c>
      <c r="F48" s="12"/>
    </row>
    <row r="49" spans="2:6" ht="85.5" customHeight="1" thickBot="1" x14ac:dyDescent="0.3">
      <c r="B49" s="130"/>
      <c r="C49" s="41" t="s">
        <v>61</v>
      </c>
      <c r="D49" s="77">
        <v>2610</v>
      </c>
      <c r="E49" s="27">
        <v>2003.5070000000001</v>
      </c>
      <c r="F49" s="12" t="s">
        <v>81</v>
      </c>
    </row>
    <row r="50" spans="2:6" ht="19.5" customHeight="1" thickBot="1" x14ac:dyDescent="0.3">
      <c r="B50" s="130"/>
      <c r="C50" s="94" t="s">
        <v>17</v>
      </c>
      <c r="D50" s="77"/>
      <c r="E50" s="27">
        <f>SUM(E49)</f>
        <v>2003.5070000000001</v>
      </c>
      <c r="F50" s="12"/>
    </row>
    <row r="51" spans="2:6" ht="28.5" customHeight="1" thickBot="1" x14ac:dyDescent="0.3">
      <c r="B51" s="130"/>
      <c r="C51" s="146" t="s">
        <v>62</v>
      </c>
      <c r="D51" s="77">
        <v>2111</v>
      </c>
      <c r="E51" s="27">
        <v>105.6</v>
      </c>
      <c r="F51" s="18" t="s">
        <v>72</v>
      </c>
    </row>
    <row r="52" spans="2:6" ht="19.5" customHeight="1" thickBot="1" x14ac:dyDescent="0.3">
      <c r="B52" s="130"/>
      <c r="C52" s="147"/>
      <c r="D52" s="77">
        <v>2120</v>
      </c>
      <c r="E52" s="27">
        <v>23.231999999999999</v>
      </c>
      <c r="F52" s="18" t="s">
        <v>56</v>
      </c>
    </row>
    <row r="53" spans="2:6" ht="31.5" customHeight="1" thickBot="1" x14ac:dyDescent="0.3">
      <c r="B53" s="130"/>
      <c r="C53" s="148"/>
      <c r="D53" s="77">
        <v>2240</v>
      </c>
      <c r="E53" s="27">
        <v>400</v>
      </c>
      <c r="F53" s="12" t="s">
        <v>63</v>
      </c>
    </row>
    <row r="54" spans="2:6" ht="19.5" customHeight="1" thickBot="1" x14ac:dyDescent="0.3">
      <c r="B54" s="131"/>
      <c r="C54" s="103" t="s">
        <v>17</v>
      </c>
      <c r="D54" s="77"/>
      <c r="E54" s="107">
        <f>SUM(E51:E53)</f>
        <v>528.83199999999999</v>
      </c>
      <c r="F54" s="12"/>
    </row>
    <row r="55" spans="2:6" ht="39" hidden="1" customHeight="1" thickBot="1" x14ac:dyDescent="0.3">
      <c r="B55" s="75" t="s">
        <v>37</v>
      </c>
      <c r="C55" s="73" t="s">
        <v>38</v>
      </c>
      <c r="D55" s="26">
        <v>9000</v>
      </c>
      <c r="E55" s="79"/>
      <c r="F55" s="18" t="s">
        <v>60</v>
      </c>
    </row>
    <row r="56" spans="2:6" ht="14.25" customHeight="1" thickBot="1" x14ac:dyDescent="0.3">
      <c r="B56" s="53"/>
      <c r="C56" s="60" t="s">
        <v>20</v>
      </c>
      <c r="D56" s="64"/>
      <c r="E56" s="61">
        <f>E48+E50+E54</f>
        <v>2929.2939999999999</v>
      </c>
      <c r="F56" s="20"/>
    </row>
    <row r="57" spans="2:6" ht="16.5" customHeight="1" thickBot="1" x14ac:dyDescent="0.3">
      <c r="B57" s="98" t="s">
        <v>25</v>
      </c>
      <c r="C57" s="95"/>
      <c r="D57" s="96"/>
      <c r="E57" s="30">
        <f>E23+E31+E36+E44+E56</f>
        <v>412.99999999999955</v>
      </c>
      <c r="F57" s="31"/>
    </row>
    <row r="58" spans="2:6" ht="30.75" customHeight="1" thickBot="1" x14ac:dyDescent="0.3">
      <c r="B58" s="136" t="s">
        <v>75</v>
      </c>
      <c r="C58" s="136"/>
      <c r="D58" s="136"/>
      <c r="E58" s="136"/>
      <c r="F58" s="136"/>
    </row>
    <row r="59" spans="2:6" x14ac:dyDescent="0.25">
      <c r="B59" s="105" t="s">
        <v>7</v>
      </c>
      <c r="C59" s="105" t="s">
        <v>27</v>
      </c>
      <c r="D59" s="105" t="s">
        <v>9</v>
      </c>
      <c r="E59" s="32" t="s">
        <v>10</v>
      </c>
      <c r="F59" s="105" t="s">
        <v>11</v>
      </c>
    </row>
    <row r="60" spans="2:6" ht="12.75" customHeight="1" thickBot="1" x14ac:dyDescent="0.3">
      <c r="B60" s="106"/>
      <c r="C60" s="101"/>
      <c r="D60" s="106"/>
      <c r="E60" s="97" t="s">
        <v>12</v>
      </c>
      <c r="F60" s="106"/>
    </row>
    <row r="61" spans="2:6" ht="81.75" customHeight="1" thickBot="1" x14ac:dyDescent="0.3">
      <c r="B61" s="76" t="s">
        <v>50</v>
      </c>
      <c r="C61" s="80" t="s">
        <v>58</v>
      </c>
      <c r="D61" s="63">
        <v>3110</v>
      </c>
      <c r="E61" s="66">
        <v>-500</v>
      </c>
      <c r="F61" s="18" t="s">
        <v>33</v>
      </c>
    </row>
    <row r="62" spans="2:6" ht="15.75" thickBot="1" x14ac:dyDescent="0.3">
      <c r="B62" s="49"/>
      <c r="C62" s="24" t="s">
        <v>17</v>
      </c>
      <c r="D62" s="13"/>
      <c r="E62" s="50">
        <f>E61</f>
        <v>-500</v>
      </c>
      <c r="F62" s="20"/>
    </row>
    <row r="63" spans="2:6" ht="51.75" thickBot="1" x14ac:dyDescent="0.3">
      <c r="B63" s="34" t="s">
        <v>47</v>
      </c>
      <c r="C63" s="34" t="s">
        <v>48</v>
      </c>
      <c r="D63" s="102">
        <v>3110</v>
      </c>
      <c r="E63" s="100">
        <v>25</v>
      </c>
      <c r="F63" s="38" t="s">
        <v>71</v>
      </c>
    </row>
    <row r="64" spans="2:6" ht="15.75" thickBot="1" x14ac:dyDescent="0.3">
      <c r="B64" s="34"/>
      <c r="C64" s="24" t="s">
        <v>17</v>
      </c>
      <c r="D64" s="35"/>
      <c r="E64" s="100">
        <f>SUM(E63)</f>
        <v>25</v>
      </c>
      <c r="F64" s="38"/>
    </row>
    <row r="65" spans="2:6" ht="90" thickBot="1" x14ac:dyDescent="0.3">
      <c r="B65" s="83" t="s">
        <v>57</v>
      </c>
      <c r="C65" s="84" t="s">
        <v>49</v>
      </c>
      <c r="D65" s="102">
        <v>3110</v>
      </c>
      <c r="E65" s="100">
        <v>62</v>
      </c>
      <c r="F65" s="38" t="s">
        <v>80</v>
      </c>
    </row>
    <row r="66" spans="2:6" ht="15.75" thickBot="1" x14ac:dyDescent="0.3">
      <c r="B66" s="99"/>
      <c r="C66" s="24" t="s">
        <v>17</v>
      </c>
      <c r="D66" s="35"/>
      <c r="E66" s="100">
        <f>SUM(E65)</f>
        <v>62</v>
      </c>
      <c r="F66" s="38"/>
    </row>
    <row r="67" spans="2:6" ht="15.75" customHeight="1" thickBot="1" x14ac:dyDescent="0.3">
      <c r="B67" s="127" t="s">
        <v>34</v>
      </c>
      <c r="C67" s="128"/>
      <c r="D67" s="35"/>
      <c r="E67" s="67">
        <f>E62+E64+E66</f>
        <v>-413</v>
      </c>
      <c r="F67" s="38"/>
    </row>
    <row r="69" spans="2:6" x14ac:dyDescent="0.25">
      <c r="B69" s="55" t="s">
        <v>35</v>
      </c>
      <c r="C69" s="55"/>
      <c r="D69" s="56"/>
    </row>
    <row r="70" spans="2:6" x14ac:dyDescent="0.25">
      <c r="B70" s="55"/>
      <c r="C70" s="55"/>
      <c r="D70" s="56"/>
    </row>
  </sheetData>
  <mergeCells count="32">
    <mergeCell ref="B67:C67"/>
    <mergeCell ref="C18:C19"/>
    <mergeCell ref="C37:C40"/>
    <mergeCell ref="B45:B54"/>
    <mergeCell ref="B14:B22"/>
    <mergeCell ref="B37:B40"/>
    <mergeCell ref="C45:C47"/>
    <mergeCell ref="B32:B35"/>
    <mergeCell ref="B58:F58"/>
    <mergeCell ref="B24:B26"/>
    <mergeCell ref="C27:C29"/>
    <mergeCell ref="B31:C31"/>
    <mergeCell ref="B23:C23"/>
    <mergeCell ref="C24:C25"/>
    <mergeCell ref="C51:C53"/>
    <mergeCell ref="B1:F1"/>
    <mergeCell ref="B2:F2"/>
    <mergeCell ref="B3:F3"/>
    <mergeCell ref="B4:F4"/>
    <mergeCell ref="B5:F5"/>
    <mergeCell ref="D12:D13"/>
    <mergeCell ref="F12:F13"/>
    <mergeCell ref="D18:D19"/>
    <mergeCell ref="E18:E19"/>
    <mergeCell ref="B6:F6"/>
    <mergeCell ref="B7:F7"/>
    <mergeCell ref="B8:F8"/>
    <mergeCell ref="B9:F9"/>
    <mergeCell ref="B11:F11"/>
    <mergeCell ref="B12:B13"/>
    <mergeCell ref="C12:C13"/>
    <mergeCell ref="C14:C16"/>
  </mergeCells>
  <pageMargins left="0.31496062992125984" right="0" top="0" bottom="0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opLeftCell="A4" workbookViewId="0">
      <selection activeCell="C12" sqref="C12:C13"/>
    </sheetView>
  </sheetViews>
  <sheetFormatPr defaultRowHeight="15" x14ac:dyDescent="0.25"/>
  <cols>
    <col min="1" max="1" width="3.140625" customWidth="1"/>
    <col min="2" max="2" width="15.85546875" customWidth="1"/>
    <col min="3" max="3" width="31.7109375" customWidth="1"/>
    <col min="4" max="4" width="9.140625" style="4"/>
    <col min="5" max="5" width="10.85546875" style="4" customWidth="1"/>
    <col min="6" max="6" width="36.28515625" customWidth="1"/>
  </cols>
  <sheetData>
    <row r="1" spans="2:6" ht="15.75" x14ac:dyDescent="0.25">
      <c r="B1" s="126"/>
      <c r="C1" s="126"/>
      <c r="D1" s="126"/>
      <c r="E1" s="126"/>
      <c r="F1" s="126"/>
    </row>
    <row r="2" spans="2:6" ht="15.75" x14ac:dyDescent="0.25">
      <c r="B2" s="126" t="s">
        <v>0</v>
      </c>
      <c r="C2" s="126"/>
      <c r="D2" s="126"/>
      <c r="E2" s="126"/>
      <c r="F2" s="126"/>
    </row>
    <row r="3" spans="2:6" ht="15.75" x14ac:dyDescent="0.25">
      <c r="B3" s="126" t="s">
        <v>1</v>
      </c>
      <c r="C3" s="126"/>
      <c r="D3" s="126"/>
      <c r="E3" s="126"/>
      <c r="F3" s="126"/>
    </row>
    <row r="4" spans="2:6" ht="15.75" x14ac:dyDescent="0.25">
      <c r="B4" s="126" t="s">
        <v>2</v>
      </c>
      <c r="C4" s="126"/>
      <c r="D4" s="126"/>
      <c r="E4" s="126"/>
      <c r="F4" s="126"/>
    </row>
    <row r="5" spans="2:6" ht="15.75" x14ac:dyDescent="0.25">
      <c r="B5" s="126" t="s">
        <v>3</v>
      </c>
      <c r="C5" s="126"/>
      <c r="D5" s="126"/>
      <c r="E5" s="126"/>
      <c r="F5" s="126"/>
    </row>
    <row r="6" spans="2:6" ht="49.5" customHeight="1" x14ac:dyDescent="0.25">
      <c r="B6" s="118" t="s">
        <v>4</v>
      </c>
      <c r="C6" s="118"/>
      <c r="D6" s="118"/>
      <c r="E6" s="118"/>
      <c r="F6" s="118"/>
    </row>
    <row r="7" spans="2:6" x14ac:dyDescent="0.25">
      <c r="B7" s="1" t="s">
        <v>5</v>
      </c>
      <c r="C7" s="2"/>
      <c r="D7" s="2"/>
      <c r="E7" s="2"/>
      <c r="F7" s="2"/>
    </row>
    <row r="8" spans="2:6" ht="18.75" x14ac:dyDescent="0.3">
      <c r="B8" s="153" t="s">
        <v>6</v>
      </c>
      <c r="C8" s="153"/>
      <c r="D8" s="153"/>
      <c r="E8" s="153"/>
      <c r="F8" s="153"/>
    </row>
    <row r="9" spans="2:6" ht="8.25" customHeight="1" thickBot="1" x14ac:dyDescent="0.3">
      <c r="B9" s="3"/>
    </row>
    <row r="10" spans="2:6" ht="15.75" customHeight="1" x14ac:dyDescent="0.25">
      <c r="B10" s="112" t="s">
        <v>7</v>
      </c>
      <c r="C10" s="122" t="s">
        <v>8</v>
      </c>
      <c r="D10" s="110" t="s">
        <v>9</v>
      </c>
      <c r="E10" s="5" t="s">
        <v>10</v>
      </c>
      <c r="F10" s="112" t="s">
        <v>11</v>
      </c>
    </row>
    <row r="11" spans="2:6" ht="16.5" customHeight="1" thickBot="1" x14ac:dyDescent="0.3">
      <c r="B11" s="113"/>
      <c r="C11" s="123"/>
      <c r="D11" s="154"/>
      <c r="E11" s="6" t="s">
        <v>12</v>
      </c>
      <c r="F11" s="113"/>
    </row>
    <row r="12" spans="2:6" ht="57.75" customHeight="1" thickBot="1" x14ac:dyDescent="0.3">
      <c r="B12" s="129" t="s">
        <v>13</v>
      </c>
      <c r="C12" s="155" t="s">
        <v>14</v>
      </c>
      <c r="D12" s="7">
        <v>2273</v>
      </c>
      <c r="E12" s="8">
        <v>364.02800000000002</v>
      </c>
      <c r="F12" s="9" t="s">
        <v>15</v>
      </c>
    </row>
    <row r="13" spans="2:6" ht="26.25" thickBot="1" x14ac:dyDescent="0.3">
      <c r="B13" s="130"/>
      <c r="C13" s="156"/>
      <c r="D13" s="10">
        <v>2275</v>
      </c>
      <c r="E13" s="11">
        <v>-328.7</v>
      </c>
      <c r="F13" s="12" t="s">
        <v>16</v>
      </c>
    </row>
    <row r="14" spans="2:6" ht="16.5" thickBot="1" x14ac:dyDescent="0.3">
      <c r="B14" s="130"/>
      <c r="C14" s="13" t="s">
        <v>17</v>
      </c>
      <c r="D14" s="14"/>
      <c r="E14" s="15">
        <f>SUM(E12:E13)</f>
        <v>35.328000000000031</v>
      </c>
      <c r="F14" s="16"/>
    </row>
    <row r="15" spans="2:6" ht="26.25" customHeight="1" thickBot="1" x14ac:dyDescent="0.3">
      <c r="B15" s="130"/>
      <c r="C15" s="146" t="s">
        <v>18</v>
      </c>
      <c r="D15" s="17">
        <v>2210</v>
      </c>
      <c r="E15" s="15">
        <v>-35.972000000000001</v>
      </c>
      <c r="F15" s="18" t="s">
        <v>19</v>
      </c>
    </row>
    <row r="16" spans="2:6" ht="26.25" thickBot="1" x14ac:dyDescent="0.3">
      <c r="B16" s="130"/>
      <c r="C16" s="148"/>
      <c r="D16" s="19">
        <v>2273</v>
      </c>
      <c r="E16" s="15">
        <v>35.972000000000001</v>
      </c>
      <c r="F16" s="20" t="s">
        <v>15</v>
      </c>
    </row>
    <row r="17" spans="2:6" ht="16.5" thickBot="1" x14ac:dyDescent="0.3">
      <c r="B17" s="131"/>
      <c r="C17" s="13" t="s">
        <v>17</v>
      </c>
      <c r="D17" s="19"/>
      <c r="E17" s="15">
        <f>SUM(E15:E16)</f>
        <v>0</v>
      </c>
      <c r="F17" s="16"/>
    </row>
    <row r="18" spans="2:6" ht="16.5" thickBot="1" x14ac:dyDescent="0.3">
      <c r="B18" s="142" t="s">
        <v>20</v>
      </c>
      <c r="C18" s="143"/>
      <c r="D18" s="21"/>
      <c r="E18" s="22">
        <f>E14</f>
        <v>35.328000000000031</v>
      </c>
      <c r="F18" s="23"/>
    </row>
    <row r="19" spans="2:6" ht="45" customHeight="1" thickBot="1" x14ac:dyDescent="0.3">
      <c r="B19" s="157" t="s">
        <v>21</v>
      </c>
      <c r="C19" s="159" t="s">
        <v>22</v>
      </c>
      <c r="D19" s="24">
        <v>2273</v>
      </c>
      <c r="E19" s="25">
        <v>265.58600000000001</v>
      </c>
      <c r="F19" s="18" t="s">
        <v>23</v>
      </c>
    </row>
    <row r="20" spans="2:6" ht="39" customHeight="1" thickBot="1" x14ac:dyDescent="0.3">
      <c r="B20" s="158"/>
      <c r="C20" s="160"/>
      <c r="D20" s="26">
        <v>2274</v>
      </c>
      <c r="E20" s="27">
        <v>-265.58600000000001</v>
      </c>
      <c r="F20" s="18" t="s">
        <v>16</v>
      </c>
    </row>
    <row r="21" spans="2:6" ht="15.75" customHeight="1" thickBot="1" x14ac:dyDescent="0.3">
      <c r="B21" s="161" t="s">
        <v>24</v>
      </c>
      <c r="C21" s="162"/>
      <c r="D21" s="28"/>
      <c r="E21" s="29">
        <f>SUM(E19:E20)</f>
        <v>0</v>
      </c>
      <c r="F21" s="16"/>
    </row>
    <row r="22" spans="2:6" ht="16.5" customHeight="1" thickBot="1" x14ac:dyDescent="0.3">
      <c r="B22" s="163" t="s">
        <v>25</v>
      </c>
      <c r="C22" s="164"/>
      <c r="D22" s="165"/>
      <c r="E22" s="30">
        <f>E18+E21</f>
        <v>35.328000000000031</v>
      </c>
      <c r="F22" s="31"/>
    </row>
    <row r="23" spans="2:6" ht="38.25" customHeight="1" thickBot="1" x14ac:dyDescent="0.3">
      <c r="B23" s="136" t="s">
        <v>26</v>
      </c>
      <c r="C23" s="136"/>
      <c r="D23" s="136"/>
      <c r="E23" s="136"/>
      <c r="F23" s="136"/>
    </row>
    <row r="24" spans="2:6" x14ac:dyDescent="0.25">
      <c r="B24" s="149" t="s">
        <v>7</v>
      </c>
      <c r="C24" s="149" t="s">
        <v>27</v>
      </c>
      <c r="D24" s="149" t="s">
        <v>9</v>
      </c>
      <c r="E24" s="32" t="s">
        <v>10</v>
      </c>
      <c r="F24" s="149" t="s">
        <v>11</v>
      </c>
    </row>
    <row r="25" spans="2:6" ht="15.75" thickBot="1" x14ac:dyDescent="0.3">
      <c r="B25" s="150"/>
      <c r="C25" s="123"/>
      <c r="D25" s="150"/>
      <c r="E25" s="33" t="s">
        <v>12</v>
      </c>
      <c r="F25" s="150"/>
    </row>
    <row r="26" spans="2:6" ht="132.75" hidden="1" customHeight="1" x14ac:dyDescent="0.25">
      <c r="B26" s="34"/>
      <c r="C26" s="35"/>
      <c r="D26" s="36"/>
      <c r="E26" s="37"/>
      <c r="F26" s="38"/>
    </row>
    <row r="27" spans="2:6" ht="22.5" hidden="1" customHeight="1" x14ac:dyDescent="0.25">
      <c r="B27" s="39"/>
      <c r="C27" s="40" t="s">
        <v>17</v>
      </c>
      <c r="D27" s="36"/>
      <c r="E27" s="37">
        <f>E26</f>
        <v>0</v>
      </c>
      <c r="F27" s="38"/>
    </row>
    <row r="28" spans="2:6" ht="73.5" customHeight="1" thickBot="1" x14ac:dyDescent="0.3">
      <c r="B28" s="34" t="s">
        <v>13</v>
      </c>
      <c r="C28" s="41" t="s">
        <v>28</v>
      </c>
      <c r="D28" s="35">
        <v>3122</v>
      </c>
      <c r="E28" s="42">
        <v>173</v>
      </c>
      <c r="F28" s="18" t="s">
        <v>29</v>
      </c>
    </row>
    <row r="29" spans="2:6" ht="15.75" thickBot="1" x14ac:dyDescent="0.3">
      <c r="B29" s="43"/>
      <c r="C29" s="24" t="s">
        <v>17</v>
      </c>
      <c r="D29" s="35"/>
      <c r="E29" s="44">
        <f>SUM(E28:E28)</f>
        <v>173</v>
      </c>
      <c r="F29" s="20"/>
    </row>
    <row r="30" spans="2:6" ht="15.75" thickBot="1" x14ac:dyDescent="0.3">
      <c r="B30" s="127" t="s">
        <v>30</v>
      </c>
      <c r="C30" s="128"/>
      <c r="D30" s="40"/>
      <c r="E30" s="45">
        <f>E27+E29</f>
        <v>173</v>
      </c>
      <c r="F30" s="9"/>
    </row>
    <row r="31" spans="2:6" ht="81.75" customHeight="1" thickBot="1" x14ac:dyDescent="0.3">
      <c r="B31" s="46" t="s">
        <v>31</v>
      </c>
      <c r="C31" s="47" t="s">
        <v>32</v>
      </c>
      <c r="D31" s="41">
        <v>3110</v>
      </c>
      <c r="E31" s="48">
        <v>-208.328</v>
      </c>
      <c r="F31" s="18" t="s">
        <v>33</v>
      </c>
    </row>
    <row r="32" spans="2:6" ht="15.75" thickBot="1" x14ac:dyDescent="0.3">
      <c r="B32" s="49"/>
      <c r="C32" s="24" t="s">
        <v>17</v>
      </c>
      <c r="D32" s="13"/>
      <c r="E32" s="50">
        <f>E31</f>
        <v>-208.328</v>
      </c>
      <c r="F32" s="20"/>
    </row>
    <row r="33" spans="2:6" ht="15.75" customHeight="1" thickBot="1" x14ac:dyDescent="0.3">
      <c r="B33" s="151" t="s">
        <v>24</v>
      </c>
      <c r="C33" s="152"/>
      <c r="D33" s="51"/>
      <c r="E33" s="52">
        <f>E32</f>
        <v>-208.328</v>
      </c>
      <c r="F33" s="53"/>
    </row>
    <row r="34" spans="2:6" ht="15.75" customHeight="1" thickBot="1" x14ac:dyDescent="0.3">
      <c r="B34" s="127" t="s">
        <v>34</v>
      </c>
      <c r="C34" s="128"/>
      <c r="D34" s="35"/>
      <c r="E34" s="54">
        <f>E30+E33</f>
        <v>-35.328000000000003</v>
      </c>
      <c r="F34" s="38"/>
    </row>
    <row r="36" spans="2:6" x14ac:dyDescent="0.25">
      <c r="B36" s="55" t="s">
        <v>35</v>
      </c>
      <c r="C36" s="55"/>
      <c r="D36" s="56"/>
    </row>
    <row r="37" spans="2:6" x14ac:dyDescent="0.25">
      <c r="B37" s="55"/>
      <c r="C37" s="55"/>
      <c r="D37" s="56"/>
    </row>
  </sheetData>
  <mergeCells count="27">
    <mergeCell ref="B6:F6"/>
    <mergeCell ref="B1:F1"/>
    <mergeCell ref="B2:F2"/>
    <mergeCell ref="B3:F3"/>
    <mergeCell ref="B4:F4"/>
    <mergeCell ref="B5:F5"/>
    <mergeCell ref="B23:F23"/>
    <mergeCell ref="B8:F8"/>
    <mergeCell ref="B10:B11"/>
    <mergeCell ref="C10:C11"/>
    <mergeCell ref="D10:D11"/>
    <mergeCell ref="F10:F11"/>
    <mergeCell ref="B12:B17"/>
    <mergeCell ref="C12:C13"/>
    <mergeCell ref="C15:C16"/>
    <mergeCell ref="B18:C18"/>
    <mergeCell ref="B19:B20"/>
    <mergeCell ref="C19:C20"/>
    <mergeCell ref="B21:C21"/>
    <mergeCell ref="B22:D22"/>
    <mergeCell ref="B34:C34"/>
    <mergeCell ref="B24:B25"/>
    <mergeCell ref="C24:C25"/>
    <mergeCell ref="D24:D25"/>
    <mergeCell ref="F24:F25"/>
    <mergeCell ref="B30:C30"/>
    <mergeCell ref="B33:C3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2022-09-26T13:24:49Z</dcterms:modified>
</cp:coreProperties>
</file>